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<sst xmlns="http://schemas.openxmlformats.org/spreadsheetml/2006/main" count="25" uniqueCount="25">
  <si>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Anzahl Pendler in Deutschland (nach Angaben des Statistischen Bundesamtes 2004)</t>
  </si>
  <si>
    <t>&lt; 10 Km</t>
  </si>
  <si>
    <t>10 – 25 Km</t>
  </si>
  <si>
    <t>25 – 50 Km</t>
  </si>
  <si>
    <t>&gt; 50 Km</t>
  </si>
  <si>
    <t>Prov. (10%)</t>
  </si>
  <si>
    <t>Anzahl Pendler pro Streckentyp</t>
  </si>
  <si>
    <t>Anteil Nutzung Auto</t>
  </si>
  <si>
    <t>Anzahl Pendler mit Nutzung Auto</t>
  </si>
  <si>
    <t>durchschnittliche Strecke (einfach)</t>
  </si>
  <si>
    <t>Durchschnittliche Gesamt-Strecke (einfach)</t>
  </si>
  <si>
    <t>Gesamt-Strecke insgesamt (mehr als 10 Km, einfach)</t>
  </si>
  <si>
    <t>Gesamt-Strecke insgesamt (mehr als 10, zweifach)</t>
  </si>
  <si>
    <t>Sprit-Kosten pro Liter</t>
  </si>
  <si>
    <t>Sprit-Kosten pro Km</t>
  </si>
  <si>
    <t>Kosten Abnutzung bei Anschaffungspreis: 25000€, Km pro Jahr: 20000, Nutzungsdauer: 10 Jahre</t>
  </si>
  <si>
    <t>Kosten insgesamt</t>
  </si>
  <si>
    <t>Kosten bezogen auf Gesamtstrecke</t>
  </si>
  <si>
    <t>bei Auslastung 4 Personen (maximal)</t>
  </si>
  <si>
    <t>bei Auslastung 3 Personen</t>
  </si>
  <si>
    <t>bei Auslastung 2 Personen (optimal)</t>
  </si>
  <si>
    <t>Beispielrechnung: 10% aller Pendler haben jeweils einen Fahrgast. Das entspricht 20% der optimalen Auslastung bzw. der dafür möglichen Provision</t>
  </si>
  <si>
    <t>Arbeitstage Jahr</t>
  </si>
  <si>
    <t>durchschnittlicher Verbrauch [Liter pro 100 Km]</t>
  </si>
  <si>
    <t>Provisions-Einnahmen pro Jahr (nur Deutschland)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</si>
</sst>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7];[Red]\-#,##0.00\ [$€-407]"/>
    <numFmt numFmtId="165" formatCode="#,##0\ [$€-407];[Red]\-#,##0\ [$€-407]"/>
  </numFmts>
  <fonts count="40">
    <font>
      <sz val="10"/>
      <name val="Arial"/>
      <family val="2"/>
    </font>
    <font>
      <sz val="11"/>
      <color indexed="8"/>
      <name val="Calibri"/>
      <family val="2"/>
    </font>
    <font>
      <i/>
      <sz val="10"/>
      <color indexed="12"/>
      <name val="Arial"/>
      <family val="2"/>
    </font>
    <font>
      <sz val="10"/>
      <color indexed="57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6">
    <xf numFmtId="0" fontId="0" fillId="0" borderId="0" xfId="0" applyAlignment="1">
      <alignment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65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tabSelected="1" zoomScalePageLayoutView="0" workbookViewId="0" topLeftCell="A1">
      <selection activeCell="B13" sqref="B13"/>
    </sheetView>
  </sheetViews>
  <sheetFormatPr defaultColWidth="11.421875" defaultRowHeight="12.75"/>
  <cols>
    <col min="1" max="1" width="45.140625" style="0" customWidth="1"/>
    <col min="2" max="2" width="14.7109375" style="0" customWidth="1"/>
    <col min="3" max="3" width="15.57421875" style="0" customWidth="1"/>
    <col min="4" max="4" width="13.28125" style="0" customWidth="1"/>
    <col min="5" max="5" width="17.421875" style="0" customWidth="1"/>
    <col min="6" max="6" width="15.421875" style="0" customWidth="1"/>
  </cols>
  <sheetData>
    <row r="2" spans="1:6" s="2" customFormat="1" ht="25.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5" ht="12.75">
      <c r="A3" s="3">
        <v>30300000</v>
      </c>
      <c r="B3" s="4">
        <v>0.52</v>
      </c>
      <c r="C3" s="4">
        <f>B3-D3-E3</f>
        <v>0.35000000000000003</v>
      </c>
      <c r="D3" s="4">
        <v>0.12</v>
      </c>
      <c r="E3" s="4">
        <v>0.05</v>
      </c>
    </row>
    <row r="4" spans="1:5" ht="12.75">
      <c r="A4" s="5" t="s">
        <v>6</v>
      </c>
      <c r="B4" s="3">
        <f>A3*B3</f>
        <v>15756000</v>
      </c>
      <c r="C4" s="3">
        <f>A3*C3</f>
        <v>10605000.000000002</v>
      </c>
      <c r="D4" s="3">
        <f>A3*D3</f>
        <v>3636000</v>
      </c>
      <c r="E4" s="3">
        <f>A3*E3</f>
        <v>1515000</v>
      </c>
    </row>
    <row r="5" spans="1:5" ht="12.75">
      <c r="A5" s="5" t="s">
        <v>7</v>
      </c>
      <c r="B5" s="4">
        <v>0.53</v>
      </c>
      <c r="C5" s="4">
        <v>0.8</v>
      </c>
      <c r="D5" s="4">
        <v>0.8</v>
      </c>
      <c r="E5" s="4">
        <v>0.8</v>
      </c>
    </row>
    <row r="6" spans="1:5" ht="12.75">
      <c r="A6" s="5" t="s">
        <v>8</v>
      </c>
      <c r="B6" s="3">
        <f>B4*B5</f>
        <v>8350680</v>
      </c>
      <c r="C6" s="3">
        <f>C4*C5</f>
        <v>8484000.000000002</v>
      </c>
      <c r="D6" s="3">
        <f>D4*D5</f>
        <v>2908800</v>
      </c>
      <c r="E6" s="3">
        <f>E4*E5</f>
        <v>1212000</v>
      </c>
    </row>
    <row r="7" spans="1:5" ht="12.75">
      <c r="A7" s="5" t="s">
        <v>9</v>
      </c>
      <c r="B7" s="6">
        <v>5</v>
      </c>
      <c r="C7" s="6">
        <v>17.5</v>
      </c>
      <c r="D7" s="6">
        <v>37.5</v>
      </c>
      <c r="E7" s="6">
        <v>75</v>
      </c>
    </row>
    <row r="8" spans="1:5" ht="12.75">
      <c r="A8" s="5" t="s">
        <v>10</v>
      </c>
      <c r="B8" s="3">
        <f>B6*B7</f>
        <v>41753400</v>
      </c>
      <c r="C8" s="3">
        <f>C6*C7</f>
        <v>148470000.00000003</v>
      </c>
      <c r="D8" s="3">
        <f>D6*D7</f>
        <v>109080000</v>
      </c>
      <c r="E8" s="3">
        <f>E6*E7</f>
        <v>90900000</v>
      </c>
    </row>
    <row r="9" spans="1:5" ht="12.75">
      <c r="A9" s="5" t="s">
        <v>11</v>
      </c>
      <c r="E9" s="3">
        <f>SUM(C8:E8)</f>
        <v>348450000</v>
      </c>
    </row>
    <row r="10" spans="1:5" ht="12.75">
      <c r="A10" s="5" t="s">
        <v>12</v>
      </c>
      <c r="E10" s="3">
        <f>E9*2</f>
        <v>696900000</v>
      </c>
    </row>
    <row r="12" spans="1:2" ht="12.75">
      <c r="A12" s="5" t="s">
        <v>13</v>
      </c>
      <c r="B12" s="7">
        <v>1.2</v>
      </c>
    </row>
    <row r="13" spans="1:2" ht="12.75">
      <c r="A13" s="5" t="s">
        <v>23</v>
      </c>
      <c r="B13" s="6">
        <v>9</v>
      </c>
    </row>
    <row r="14" spans="1:2" ht="12.75">
      <c r="A14" s="5" t="s">
        <v>14</v>
      </c>
      <c r="B14" s="7">
        <f>B13*B12/100</f>
        <v>0.10799999999999998</v>
      </c>
    </row>
    <row r="15" spans="1:2" ht="25.5">
      <c r="A15" s="8" t="s">
        <v>15</v>
      </c>
      <c r="B15" s="7">
        <f>25000/20000/10</f>
        <v>0.125</v>
      </c>
    </row>
    <row r="16" spans="1:2" ht="12.75">
      <c r="A16" s="5" t="s">
        <v>16</v>
      </c>
      <c r="B16" s="7">
        <f>SUM(B14:B15)</f>
        <v>0.23299999999999998</v>
      </c>
    </row>
    <row r="18" spans="1:6" ht="12.75">
      <c r="A18" s="15" t="s">
        <v>17</v>
      </c>
      <c r="E18" s="9">
        <f>B16*E10</f>
        <v>162377700</v>
      </c>
      <c r="F18" s="9"/>
    </row>
    <row r="19" spans="1:6" ht="12.75">
      <c r="A19" s="5" t="s">
        <v>18</v>
      </c>
      <c r="E19" s="9">
        <f>(E18/4)*(1+3*10%)</f>
        <v>52772752.5</v>
      </c>
      <c r="F19" s="10">
        <f>E19*0.1</f>
        <v>5277275.25</v>
      </c>
    </row>
    <row r="20" spans="1:6" ht="12.75">
      <c r="A20" s="5" t="s">
        <v>19</v>
      </c>
      <c r="E20" s="9">
        <f>(E18/3)*(1+2*10%)</f>
        <v>64951080</v>
      </c>
      <c r="F20" s="10">
        <f>E20*0.1</f>
        <v>6495108</v>
      </c>
    </row>
    <row r="21" spans="1:6" ht="12.75">
      <c r="A21" s="5" t="s">
        <v>20</v>
      </c>
      <c r="E21" s="9">
        <f>(E18/2)*(1+1*10%)</f>
        <v>89307735</v>
      </c>
      <c r="F21" s="10">
        <f>E21*0.1</f>
        <v>8930773.5</v>
      </c>
    </row>
    <row r="23" spans="1:2" ht="38.25">
      <c r="A23" s="11" t="s">
        <v>21</v>
      </c>
      <c r="B23" s="12">
        <f>F21*0.2</f>
        <v>1786154.7000000002</v>
      </c>
    </row>
    <row r="24" spans="1:2" ht="12.75">
      <c r="A24" s="11" t="s">
        <v>22</v>
      </c>
      <c r="B24" s="13">
        <v>220</v>
      </c>
    </row>
    <row r="25" spans="1:2" ht="12.75">
      <c r="A25" s="11" t="s">
        <v>24</v>
      </c>
      <c r="B25" s="14">
        <f>B23*B24</f>
        <v>392954034.00000006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dick</cp:lastModifiedBy>
  <cp:lastPrinted>2009-01-02T15:20:04Z</cp:lastPrinted>
  <dcterms:created xsi:type="dcterms:W3CDTF">2009-04-16T17:29:33Z</dcterms:created>
  <dcterms:modified xsi:type="dcterms:W3CDTF">2009-09-16T12:45:45Z</dcterms:modified>
  <cp:category/>
  <cp:version/>
  <cp:contentType/>
  <cp:contentStatus/>
</cp:coreProperties>
</file>